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tanterv" sheetId="1" r:id="rId1"/>
  </sheets>
  <calcPr calcId="145621"/>
</workbook>
</file>

<file path=xl/calcChain.xml><?xml version="1.0" encoding="utf-8"?>
<calcChain xmlns="http://schemas.openxmlformats.org/spreadsheetml/2006/main">
  <c r="D4" i="1" l="1"/>
  <c r="D47" i="1" s="1"/>
  <c r="G4" i="1"/>
  <c r="G47" i="1" s="1"/>
  <c r="J4" i="1"/>
  <c r="J47" i="1" s="1"/>
  <c r="M4" i="1"/>
  <c r="M47" i="1" s="1"/>
  <c r="P4" i="1"/>
  <c r="P47" i="1" s="1"/>
  <c r="S4" i="1"/>
  <c r="S47" i="1" s="1"/>
  <c r="V4" i="1"/>
  <c r="V47" i="1" s="1"/>
  <c r="Y4" i="1"/>
  <c r="Y47" i="1" s="1"/>
  <c r="AB3" i="1" l="1"/>
  <c r="AB47" i="1" s="1"/>
  <c r="C26" i="1"/>
  <c r="E26" i="1"/>
  <c r="F26" i="1"/>
  <c r="H26" i="1"/>
  <c r="I26" i="1"/>
  <c r="K26" i="1"/>
  <c r="L26" i="1"/>
  <c r="N26" i="1"/>
  <c r="O26" i="1"/>
  <c r="Q26" i="1"/>
  <c r="R26" i="1"/>
  <c r="T26" i="1"/>
  <c r="U26" i="1"/>
  <c r="W26" i="1"/>
  <c r="X26" i="1"/>
  <c r="C40" i="1"/>
  <c r="E40" i="1"/>
  <c r="F40" i="1"/>
  <c r="H40" i="1"/>
  <c r="I40" i="1"/>
  <c r="K40" i="1"/>
  <c r="L40" i="1"/>
  <c r="N40" i="1"/>
  <c r="O40" i="1"/>
  <c r="Q40" i="1"/>
  <c r="R40" i="1"/>
  <c r="T40" i="1"/>
  <c r="U40" i="1"/>
  <c r="W40" i="1"/>
  <c r="X40" i="1"/>
  <c r="B40" i="1"/>
  <c r="B26" i="1"/>
  <c r="B12" i="1"/>
  <c r="C12" i="1"/>
  <c r="E12" i="1"/>
  <c r="F12" i="1"/>
  <c r="H12" i="1"/>
  <c r="I12" i="1"/>
  <c r="K12" i="1"/>
  <c r="L12" i="1"/>
  <c r="N12" i="1"/>
  <c r="O12" i="1"/>
  <c r="Q12" i="1"/>
  <c r="R12" i="1"/>
  <c r="T12" i="1"/>
  <c r="U12" i="1"/>
  <c r="W12" i="1"/>
  <c r="X12" i="1"/>
  <c r="C5" i="1"/>
  <c r="E5" i="1"/>
  <c r="F5" i="1"/>
  <c r="H5" i="1"/>
  <c r="I5" i="1"/>
  <c r="K5" i="1"/>
  <c r="L5" i="1"/>
  <c r="N5" i="1"/>
  <c r="O5" i="1"/>
  <c r="Q5" i="1"/>
  <c r="R5" i="1"/>
  <c r="T5" i="1"/>
  <c r="U5" i="1"/>
  <c r="W5" i="1"/>
  <c r="X5" i="1"/>
  <c r="B5" i="1"/>
  <c r="L4" i="1" l="1"/>
  <c r="L47" i="1" s="1"/>
  <c r="AA5" i="1"/>
  <c r="X4" i="1"/>
  <c r="U4" i="1"/>
  <c r="R4" i="1"/>
  <c r="O4" i="1"/>
  <c r="F4" i="1"/>
  <c r="C4" i="1"/>
  <c r="B4" i="1"/>
  <c r="W4" i="1"/>
  <c r="T4" i="1"/>
  <c r="Q4" i="1"/>
  <c r="N4" i="1"/>
  <c r="K4" i="1"/>
  <c r="H4" i="1"/>
  <c r="E4" i="1"/>
  <c r="I4" i="1"/>
  <c r="I47" i="1" s="1"/>
  <c r="Z5" i="1"/>
  <c r="AA40" i="1"/>
  <c r="Z26" i="1"/>
  <c r="Z40" i="1"/>
  <c r="AA26" i="1"/>
  <c r="Z12" i="1"/>
  <c r="AA12" i="1"/>
  <c r="N3" i="1" l="1"/>
  <c r="N47" i="1"/>
  <c r="E3" i="1"/>
  <c r="E47" i="1"/>
  <c r="C3" i="1"/>
  <c r="C47" i="1"/>
  <c r="U3" i="1"/>
  <c r="U47" i="1"/>
  <c r="H3" i="1"/>
  <c r="H47" i="1"/>
  <c r="T3" i="1"/>
  <c r="T47" i="1"/>
  <c r="F3" i="1"/>
  <c r="F47" i="1"/>
  <c r="X3" i="1"/>
  <c r="X47" i="1"/>
  <c r="B3" i="1"/>
  <c r="B47" i="1"/>
  <c r="R3" i="1"/>
  <c r="R47" i="1"/>
  <c r="Q3" i="1"/>
  <c r="Q47" i="1"/>
  <c r="K3" i="1"/>
  <c r="K47" i="1"/>
  <c r="W3" i="1"/>
  <c r="W47" i="1"/>
  <c r="O3" i="1"/>
  <c r="O47" i="1"/>
  <c r="I3" i="1"/>
  <c r="AA4" i="1"/>
  <c r="L3" i="1"/>
  <c r="Z4" i="1"/>
  <c r="Z3" i="1" s="1"/>
  <c r="Z47" i="1" s="1"/>
  <c r="AA3" i="1" l="1"/>
  <c r="AA47" i="1" s="1"/>
</calcChain>
</file>

<file path=xl/sharedStrings.xml><?xml version="1.0" encoding="utf-8"?>
<sst xmlns="http://schemas.openxmlformats.org/spreadsheetml/2006/main" count="123" uniqueCount="76">
  <si>
    <t>Ó</t>
  </si>
  <si>
    <t>KR</t>
  </si>
  <si>
    <t>SZK</t>
  </si>
  <si>
    <t>TANULMÁNYI ELŐKÖTELEZETTSÉG</t>
  </si>
  <si>
    <t>K</t>
  </si>
  <si>
    <t>E</t>
  </si>
  <si>
    <t>TUDOMÁNYOS KUTATÓMUNKA</t>
  </si>
  <si>
    <t>ÖSSZ ÓRA</t>
  </si>
  <si>
    <t>ÖSSZ KR</t>
  </si>
  <si>
    <t>ELŐÍRÁS</t>
  </si>
  <si>
    <t>Kutatási terv kidolgozása</t>
  </si>
  <si>
    <t>Disszertáció fejezet leadása és megvédése 1</t>
  </si>
  <si>
    <t>Disszertáció fejezet leadása és megvédése 2</t>
  </si>
  <si>
    <t>Disszertáció fejezet leadása és megvédése 3</t>
  </si>
  <si>
    <t>Disszertáció és tézisek bemutatása, konzultáció</t>
  </si>
  <si>
    <t>Disszertáció munkahelyi vita előtti védése</t>
  </si>
  <si>
    <t>OKTATÓI TEVÉKENYSÉG</t>
  </si>
  <si>
    <t>MINIMUM</t>
  </si>
  <si>
    <t>MAXIMUM</t>
  </si>
  <si>
    <t>Oktatásmódszertani ismeretek</t>
  </si>
  <si>
    <t>Előadói készségek fejlesztése</t>
  </si>
  <si>
    <t>oktatás 3</t>
  </si>
  <si>
    <t>oktatás 4</t>
  </si>
  <si>
    <t>MINDÖSSZESEN</t>
  </si>
  <si>
    <t>TÁRGYFELELŐS</t>
  </si>
  <si>
    <t>Tudománymetria és publikációs stratégia</t>
  </si>
  <si>
    <t>EGYÉB KÉRDÉS</t>
  </si>
  <si>
    <t>Mindenkinek kötelező 15 hetes oktatási program kidolgozása, 0 kredittel</t>
  </si>
  <si>
    <t>Publikáció 1</t>
  </si>
  <si>
    <t>Publikáció 2</t>
  </si>
  <si>
    <t>Publikáció 3</t>
  </si>
  <si>
    <t>Publikáció 4</t>
  </si>
  <si>
    <t>Kutatási terv elméleti megalapozása</t>
  </si>
  <si>
    <t>Témavezető</t>
  </si>
  <si>
    <t>Kutatási fórum</t>
  </si>
  <si>
    <t>Kutatási terv módszertani megalapozása</t>
  </si>
  <si>
    <t>Kötelező tárgyak</t>
  </si>
  <si>
    <t>oktatás 1</t>
  </si>
  <si>
    <t>oktatás 2</t>
  </si>
  <si>
    <t>MINIMUM( komplex vizsga nélkül!!)</t>
  </si>
  <si>
    <t>Kutatási terv véglegesítése</t>
  </si>
  <si>
    <t>a pirossal jelzett tárgy is kötelező annak, aki nem oktat</t>
  </si>
  <si>
    <t>Állam- és kormányzás elméletek</t>
  </si>
  <si>
    <t>Az államtudományok fogalma, tárgya és összetevői</t>
  </si>
  <si>
    <t>A tudományos kutatómunka alapjai, elmélete és módszertana</t>
  </si>
  <si>
    <t>Az állam és közigazgatás kutatásának módszerei</t>
  </si>
  <si>
    <t>KT 2: Jogtudomány</t>
  </si>
  <si>
    <t>KT 3: Közigazgatási szervezéstan és szociológia</t>
  </si>
  <si>
    <t>KT 4: Gazdaságtudományok</t>
  </si>
  <si>
    <t xml:space="preserve">KT 5: Államtudomány és kormányzástan </t>
  </si>
  <si>
    <t>KT 7: A közigazgatás személyi állománya</t>
  </si>
  <si>
    <t>Prof. Dr. Kiss György</t>
  </si>
  <si>
    <t>Kutatási területek (KT) tárgyai és Kutatásmódszertani és elméleti (KME) tárgyak az  oktatást nem vállaló hallgatóknak</t>
  </si>
  <si>
    <t>KME 1: A közigazgatás, valamint az önkormányzás története</t>
  </si>
  <si>
    <t>KME 2: Empirikus elemzési módszerek a közigazgatásban</t>
  </si>
  <si>
    <t>KME 3: Közigazgatási rendszerek, összehasonlító közigazgatás</t>
  </si>
  <si>
    <t>KME 4: Szervezés és vezetéselméletek</t>
  </si>
  <si>
    <t>Prof. Dr. Halász Iván</t>
  </si>
  <si>
    <t>Dr. Sasvári Péter</t>
  </si>
  <si>
    <t>Prof. Dr. Patyi András, Prof. Dr. Bordás Mária</t>
  </si>
  <si>
    <t>Dr. Kaiser Tamás</t>
  </si>
  <si>
    <t>Prof. Dr. Cs. Kiss Lajos</t>
  </si>
  <si>
    <t>Prof. Dr. Horváth Attila</t>
  </si>
  <si>
    <t>Prof. Dr. Patyi András, Prof. Dr. Papp Tekla</t>
  </si>
  <si>
    <t>Prof. Dr. Tózsa István</t>
  </si>
  <si>
    <t>Prof. Dr. Halmai Péter</t>
  </si>
  <si>
    <t>Prof. Dr. Kis Norbert</t>
  </si>
  <si>
    <t>Dr. Koller Boglárka</t>
  </si>
  <si>
    <t>Dr. Hazafi Zoltán</t>
  </si>
  <si>
    <t>Dr. Győrfiné Kukoda Andrea</t>
  </si>
  <si>
    <t>Dr. Temesi István</t>
  </si>
  <si>
    <t>Dr. Koronváry Péter</t>
  </si>
  <si>
    <t>Közigazgatás-elmélet és közigazgatás-tudomány</t>
  </si>
  <si>
    <t xml:space="preserve">KT 6: Nemzetközi és Európa-tanulmányok </t>
  </si>
  <si>
    <t>KT 1: Állam- és közigazgatás-történet</t>
  </si>
  <si>
    <t>Komplex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</si>
</sst>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2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6" xfId="0" applyFont="1" applyBorder="1" applyAlignment="1">
      <alignment horizontal="left" wrapText="1" indent="1"/>
    </xf>
    <xf numFmtId="0" fontId="2" fillId="2" borderId="14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2" fillId="2" borderId="16" xfId="0" applyFont="1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2" borderId="18" xfId="0" applyFont="1" applyFill="1" applyBorder="1" applyAlignment="1">
      <alignment horizontal="left" indent="1"/>
    </xf>
    <xf numFmtId="0" fontId="2" fillId="2" borderId="15" xfId="0" applyFont="1" applyFill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6" borderId="20" xfId="0" applyFont="1" applyFill="1" applyBorder="1" applyAlignment="1">
      <alignment horizontal="left" wrapText="1" indent="1"/>
    </xf>
    <xf numFmtId="0" fontId="2" fillId="6" borderId="13" xfId="0" applyFont="1" applyFill="1" applyBorder="1" applyAlignment="1">
      <alignment horizontal="left" indent="1"/>
    </xf>
    <xf numFmtId="0" fontId="2" fillId="6" borderId="20" xfId="0" applyFont="1" applyFill="1" applyBorder="1" applyAlignment="1">
      <alignment horizontal="left" indent="1"/>
    </xf>
    <xf numFmtId="0" fontId="2" fillId="6" borderId="31" xfId="0" applyFont="1" applyFill="1" applyBorder="1" applyAlignment="1">
      <alignment horizontal="left" indent="1"/>
    </xf>
    <xf numFmtId="0" fontId="2" fillId="6" borderId="32" xfId="0" applyFont="1" applyFill="1" applyBorder="1" applyAlignment="1">
      <alignment horizontal="left" indent="1"/>
    </xf>
    <xf numFmtId="0" fontId="2" fillId="6" borderId="8" xfId="0" applyFont="1" applyFill="1" applyBorder="1" applyAlignment="1">
      <alignment horizontal="left" indent="1"/>
    </xf>
    <xf numFmtId="0" fontId="2" fillId="6" borderId="3" xfId="0" applyFont="1" applyFill="1" applyBorder="1" applyAlignment="1">
      <alignment horizontal="left" indent="1"/>
    </xf>
    <xf numFmtId="0" fontId="2" fillId="6" borderId="1" xfId="0" applyFont="1" applyFill="1" applyBorder="1" applyAlignment="1">
      <alignment horizontal="left" indent="1"/>
    </xf>
    <xf numFmtId="0" fontId="2" fillId="6" borderId="22" xfId="0" applyFont="1" applyFill="1" applyBorder="1" applyAlignment="1">
      <alignment horizontal="left" indent="1"/>
    </xf>
    <xf numFmtId="0" fontId="2" fillId="5" borderId="17" xfId="0" applyFont="1" applyFill="1" applyBorder="1" applyAlignment="1">
      <alignment horizontal="left" wrapText="1" indent="1"/>
    </xf>
    <xf numFmtId="0" fontId="2" fillId="5" borderId="24" xfId="0" applyFont="1" applyFill="1" applyBorder="1" applyAlignment="1">
      <alignment horizontal="left" indent="1"/>
    </xf>
    <xf numFmtId="0" fontId="2" fillId="5" borderId="25" xfId="0" applyFont="1" applyFill="1" applyBorder="1" applyAlignment="1">
      <alignment horizontal="left" indent="1"/>
    </xf>
    <xf numFmtId="0" fontId="2" fillId="5" borderId="30" xfId="0" applyFont="1" applyFill="1" applyBorder="1" applyAlignment="1">
      <alignment horizontal="left" indent="1"/>
    </xf>
    <xf numFmtId="0" fontId="2" fillId="5" borderId="33" xfId="0" applyFont="1" applyFill="1" applyBorder="1" applyAlignment="1">
      <alignment horizontal="left" indent="1"/>
    </xf>
    <xf numFmtId="0" fontId="2" fillId="5" borderId="10" xfId="0" applyFont="1" applyFill="1" applyBorder="1" applyAlignment="1">
      <alignment horizontal="left" indent="1"/>
    </xf>
    <xf numFmtId="0" fontId="2" fillId="5" borderId="17" xfId="0" applyFont="1" applyFill="1" applyBorder="1" applyAlignment="1">
      <alignment horizontal="left" indent="1"/>
    </xf>
    <xf numFmtId="0" fontId="2" fillId="6" borderId="28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wrapText="1" indent="1"/>
    </xf>
    <xf numFmtId="0" fontId="2" fillId="3" borderId="10" xfId="0" applyFont="1" applyFill="1" applyBorder="1" applyAlignment="1">
      <alignment horizontal="left" indent="1"/>
    </xf>
    <xf numFmtId="0" fontId="2" fillId="3" borderId="11" xfId="0" applyFont="1" applyFill="1" applyBorder="1" applyAlignment="1">
      <alignment horizontal="left" indent="1"/>
    </xf>
    <xf numFmtId="0" fontId="2" fillId="3" borderId="17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left" indent="1"/>
    </xf>
    <xf numFmtId="0" fontId="2" fillId="3" borderId="19" xfId="0" applyFont="1" applyFill="1" applyBorder="1" applyAlignment="1">
      <alignment horizontal="left" indent="1"/>
    </xf>
    <xf numFmtId="0" fontId="2" fillId="3" borderId="7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3" fillId="2" borderId="7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Alignment="1">
      <alignment horizontal="left" indent="1"/>
    </xf>
    <xf numFmtId="0" fontId="2" fillId="3" borderId="21" xfId="0" applyFont="1" applyFill="1" applyBorder="1" applyAlignment="1">
      <alignment horizontal="left" indent="1"/>
    </xf>
    <xf numFmtId="0" fontId="2" fillId="3" borderId="3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1" fillId="0" borderId="2" xfId="0" applyFont="1" applyBorder="1" applyAlignment="1">
      <alignment horizontal="left" wrapText="1" indent="1"/>
    </xf>
    <xf numFmtId="0" fontId="1" fillId="2" borderId="7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4" borderId="2" xfId="0" applyFont="1" applyFill="1" applyBorder="1" applyAlignment="1">
      <alignment horizontal="left" wrapText="1" indent="1"/>
    </xf>
    <xf numFmtId="0" fontId="2" fillId="4" borderId="13" xfId="0" applyFont="1" applyFill="1" applyBorder="1" applyAlignment="1">
      <alignment horizontal="left" indent="1"/>
    </xf>
    <xf numFmtId="0" fontId="2" fillId="4" borderId="20" xfId="0" applyFont="1" applyFill="1" applyBorder="1" applyAlignment="1">
      <alignment horizontal="left" indent="1"/>
    </xf>
    <xf numFmtId="0" fontId="2" fillId="4" borderId="31" xfId="0" applyFont="1" applyFill="1" applyBorder="1" applyAlignment="1">
      <alignment horizontal="left" indent="1"/>
    </xf>
    <xf numFmtId="0" fontId="2" fillId="4" borderId="32" xfId="0" applyFont="1" applyFill="1" applyBorder="1" applyAlignment="1">
      <alignment horizontal="left" indent="1"/>
    </xf>
    <xf numFmtId="0" fontId="2" fillId="4" borderId="7" xfId="0" applyFont="1" applyFill="1" applyBorder="1" applyAlignment="1">
      <alignment horizontal="left" indent="1"/>
    </xf>
    <xf numFmtId="0" fontId="2" fillId="6" borderId="21" xfId="0" applyFont="1" applyFill="1" applyBorder="1" applyAlignment="1">
      <alignment horizontal="left" indent="1"/>
    </xf>
    <xf numFmtId="0" fontId="2" fillId="4" borderId="1" xfId="0" applyFont="1" applyFill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6" xfId="0" applyBorder="1" applyAlignment="1">
      <alignment horizontal="left" wrapText="1" indent="1"/>
    </xf>
    <xf numFmtId="0" fontId="0" fillId="2" borderId="14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2" borderId="18" xfId="0" applyFill="1" applyBorder="1" applyAlignment="1">
      <alignment horizontal="left" indent="1"/>
    </xf>
    <xf numFmtId="0" fontId="0" fillId="2" borderId="15" xfId="0" applyFill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left" wrapText="1" indent="1"/>
    </xf>
    <xf numFmtId="0" fontId="2" fillId="6" borderId="24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left" indent="1"/>
    </xf>
    <xf numFmtId="0" fontId="2" fillId="6" borderId="12" xfId="0" applyFont="1" applyFill="1" applyBorder="1" applyAlignment="1">
      <alignment horizontal="left" indent="1"/>
    </xf>
    <xf numFmtId="0" fontId="2" fillId="6" borderId="19" xfId="0" applyFont="1" applyFill="1" applyBorder="1" applyAlignment="1">
      <alignment horizontal="left" indent="1"/>
    </xf>
    <xf numFmtId="0" fontId="2" fillId="6" borderId="11" xfId="0" applyFont="1" applyFill="1" applyBorder="1" applyAlignment="1">
      <alignment horizontal="left" indent="1"/>
    </xf>
    <xf numFmtId="0" fontId="2" fillId="6" borderId="29" xfId="0" applyFont="1" applyFill="1" applyBorder="1" applyAlignment="1">
      <alignment horizontal="left" indent="1"/>
    </xf>
    <xf numFmtId="0" fontId="0" fillId="0" borderId="17" xfId="0" applyBorder="1" applyAlignment="1">
      <alignment horizontal="left" wrapText="1" indent="1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0" fillId="2" borderId="17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2" borderId="19" xfId="0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4" fillId="0" borderId="1" xfId="0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3" xfId="0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x14ac:dyDescent="0.25"/>
  <cols>
    <col min="1" max="1" width="48.42578125" style="48" customWidth="1"/>
    <col min="2" max="2" width="4.42578125" style="61" customWidth="1"/>
    <col min="3" max="3" width="4.42578125" style="56" customWidth="1"/>
    <col min="4" max="4" width="4.42578125" style="62" customWidth="1"/>
    <col min="5" max="5" width="4.42578125" style="63" customWidth="1"/>
    <col min="6" max="6" width="4.42578125" style="59" customWidth="1"/>
    <col min="7" max="7" width="4.42578125" style="67" customWidth="1"/>
    <col min="8" max="8" width="4.42578125" style="55" customWidth="1"/>
    <col min="9" max="9" width="4.42578125" style="56" customWidth="1"/>
    <col min="10" max="10" width="4.42578125" style="57" customWidth="1"/>
    <col min="11" max="11" width="4.42578125" style="58" customWidth="1"/>
    <col min="12" max="12" width="4.42578125" style="59" customWidth="1"/>
    <col min="13" max="13" width="4.42578125" style="60" customWidth="1"/>
    <col min="14" max="14" width="4.42578125" style="61" customWidth="1"/>
    <col min="15" max="15" width="4.42578125" style="56" customWidth="1"/>
    <col min="16" max="16" width="4.42578125" style="57" customWidth="1"/>
    <col min="17" max="17" width="4.42578125" style="58" customWidth="1"/>
    <col min="18" max="18" width="4.42578125" style="59" customWidth="1"/>
    <col min="19" max="19" width="4.42578125" style="60" customWidth="1"/>
    <col min="20" max="20" width="4.42578125" style="61" customWidth="1"/>
    <col min="21" max="21" width="4.42578125" style="56" customWidth="1"/>
    <col min="22" max="22" width="4.42578125" style="62" customWidth="1"/>
    <col min="23" max="23" width="4.42578125" style="63" customWidth="1"/>
    <col min="24" max="24" width="4.42578125" style="59" customWidth="1"/>
    <col min="25" max="25" width="4.42578125" style="60" customWidth="1"/>
    <col min="26" max="26" width="9.28515625" style="63" customWidth="1"/>
    <col min="27" max="27" width="9.28515625" style="60" customWidth="1"/>
    <col min="28" max="28" width="9.140625" style="66"/>
    <col min="29" max="29" width="11" style="67" bestFit="1" customWidth="1"/>
    <col min="30" max="30" width="44" style="58" customWidth="1"/>
    <col min="31" max="31" width="33.140625" style="59" customWidth="1"/>
    <col min="32" max="34" width="9.140625" style="59"/>
    <col min="35" max="16384" width="9.140625" style="68"/>
  </cols>
  <sheetData>
    <row r="1" spans="1:34" s="8" customFormat="1" x14ac:dyDescent="0.25">
      <c r="A1" s="1"/>
      <c r="B1" s="144">
        <v>1</v>
      </c>
      <c r="C1" s="145"/>
      <c r="D1" s="146"/>
      <c r="E1" s="147">
        <v>2</v>
      </c>
      <c r="F1" s="148"/>
      <c r="G1" s="149"/>
      <c r="H1" s="144">
        <v>3</v>
      </c>
      <c r="I1" s="145"/>
      <c r="J1" s="146"/>
      <c r="K1" s="150">
        <v>4</v>
      </c>
      <c r="L1" s="150"/>
      <c r="M1" s="150"/>
      <c r="N1" s="144">
        <v>5</v>
      </c>
      <c r="O1" s="145"/>
      <c r="P1" s="146"/>
      <c r="Q1" s="150">
        <v>6</v>
      </c>
      <c r="R1" s="150"/>
      <c r="S1" s="150"/>
      <c r="T1" s="144">
        <v>7</v>
      </c>
      <c r="U1" s="145"/>
      <c r="V1" s="146"/>
      <c r="W1" s="147">
        <v>8</v>
      </c>
      <c r="X1" s="148"/>
      <c r="Y1" s="149"/>
      <c r="Z1" s="2"/>
      <c r="AA1" s="3"/>
      <c r="AB1" s="4"/>
      <c r="AC1" s="5"/>
      <c r="AD1" s="6"/>
      <c r="AE1" s="7"/>
      <c r="AF1" s="7"/>
      <c r="AG1" s="7"/>
      <c r="AH1" s="7"/>
    </row>
    <row r="2" spans="1:34" s="8" customFormat="1" ht="15.75" thickBot="1" x14ac:dyDescent="0.3">
      <c r="A2" s="9"/>
      <c r="B2" s="10" t="s">
        <v>0</v>
      </c>
      <c r="C2" s="11" t="s">
        <v>1</v>
      </c>
      <c r="D2" s="12" t="s">
        <v>2</v>
      </c>
      <c r="E2" s="13" t="s">
        <v>0</v>
      </c>
      <c r="F2" s="14" t="s">
        <v>1</v>
      </c>
      <c r="G2" s="15" t="s">
        <v>2</v>
      </c>
      <c r="H2" s="16" t="s">
        <v>0</v>
      </c>
      <c r="I2" s="11" t="s">
        <v>1</v>
      </c>
      <c r="J2" s="17" t="s">
        <v>2</v>
      </c>
      <c r="K2" s="18" t="s">
        <v>0</v>
      </c>
      <c r="L2" s="14" t="s">
        <v>1</v>
      </c>
      <c r="M2" s="19" t="s">
        <v>2</v>
      </c>
      <c r="N2" s="10" t="s">
        <v>0</v>
      </c>
      <c r="O2" s="11" t="s">
        <v>1</v>
      </c>
      <c r="P2" s="17" t="s">
        <v>2</v>
      </c>
      <c r="Q2" s="18" t="s">
        <v>0</v>
      </c>
      <c r="R2" s="14" t="s">
        <v>1</v>
      </c>
      <c r="S2" s="19" t="s">
        <v>2</v>
      </c>
      <c r="T2" s="10" t="s">
        <v>0</v>
      </c>
      <c r="U2" s="11" t="s">
        <v>1</v>
      </c>
      <c r="V2" s="12" t="s">
        <v>2</v>
      </c>
      <c r="W2" s="13" t="s">
        <v>0</v>
      </c>
      <c r="X2" s="14" t="s">
        <v>1</v>
      </c>
      <c r="Y2" s="19" t="s">
        <v>2</v>
      </c>
      <c r="Z2" s="13" t="s">
        <v>7</v>
      </c>
      <c r="AA2" s="19" t="s">
        <v>8</v>
      </c>
      <c r="AB2" s="20" t="s">
        <v>9</v>
      </c>
      <c r="AC2" s="21"/>
      <c r="AD2" s="6" t="s">
        <v>24</v>
      </c>
      <c r="AE2" s="7" t="s">
        <v>26</v>
      </c>
      <c r="AF2" s="7"/>
      <c r="AG2" s="7"/>
      <c r="AH2" s="7"/>
    </row>
    <row r="3" spans="1:34" s="30" customFormat="1" ht="15.75" thickBot="1" x14ac:dyDescent="0.3">
      <c r="A3" s="22" t="s">
        <v>23</v>
      </c>
      <c r="B3" s="23">
        <f>B4+B26+B40</f>
        <v>52</v>
      </c>
      <c r="C3" s="23">
        <f>C4+C26</f>
        <v>33</v>
      </c>
      <c r="D3" s="24"/>
      <c r="E3" s="23">
        <f>E4+E26+E40</f>
        <v>52</v>
      </c>
      <c r="F3" s="23">
        <f>F4+F26+F40</f>
        <v>33</v>
      </c>
      <c r="G3" s="25"/>
      <c r="H3" s="26">
        <f>H4+H26+H40</f>
        <v>60</v>
      </c>
      <c r="I3" s="23">
        <f>I4+I26+I40</f>
        <v>38</v>
      </c>
      <c r="J3" s="23"/>
      <c r="K3" s="23">
        <f>K4+K26+K40</f>
        <v>50</v>
      </c>
      <c r="L3" s="23">
        <f>L4+L26+L40</f>
        <v>50</v>
      </c>
      <c r="M3" s="23"/>
      <c r="N3" s="23">
        <f>N4+N26+N40</f>
        <v>0</v>
      </c>
      <c r="O3" s="23">
        <f>O4+O26+O40</f>
        <v>28</v>
      </c>
      <c r="P3" s="23"/>
      <c r="Q3" s="23">
        <f>Q4+Q26+Q40</f>
        <v>0</v>
      </c>
      <c r="R3" s="23">
        <f>R4+R26+R40</f>
        <v>28</v>
      </c>
      <c r="S3" s="23"/>
      <c r="T3" s="23">
        <f>T4+T26+T40</f>
        <v>0</v>
      </c>
      <c r="U3" s="23">
        <f>U4+U26+U40</f>
        <v>28</v>
      </c>
      <c r="V3" s="23"/>
      <c r="W3" s="23">
        <f>W4+W26+W40</f>
        <v>0</v>
      </c>
      <c r="X3" s="23">
        <f>X4+X26+X40</f>
        <v>43</v>
      </c>
      <c r="Y3" s="23"/>
      <c r="Z3" s="23">
        <f>Z4+Z26+Z40</f>
        <v>214</v>
      </c>
      <c r="AA3" s="23">
        <f>AA4+AA26+AA40</f>
        <v>281</v>
      </c>
      <c r="AB3" s="24">
        <f>AB4+AB26+AB40</f>
        <v>240</v>
      </c>
      <c r="AC3" s="27"/>
      <c r="AD3" s="28"/>
      <c r="AE3" s="29"/>
      <c r="AF3" s="29"/>
      <c r="AG3" s="29"/>
      <c r="AH3" s="29"/>
    </row>
    <row r="4" spans="1:34" s="8" customFormat="1" ht="15.75" thickBot="1" x14ac:dyDescent="0.3">
      <c r="A4" s="31" t="s">
        <v>3</v>
      </c>
      <c r="B4" s="32">
        <f>B5+B12</f>
        <v>52</v>
      </c>
      <c r="C4" s="32">
        <f t="shared" ref="C4:Y4" si="0">C5+C12</f>
        <v>18</v>
      </c>
      <c r="D4" s="33">
        <f t="shared" si="0"/>
        <v>0</v>
      </c>
      <c r="E4" s="32">
        <f t="shared" si="0"/>
        <v>52</v>
      </c>
      <c r="F4" s="32">
        <f t="shared" si="0"/>
        <v>18</v>
      </c>
      <c r="G4" s="34">
        <f t="shared" si="0"/>
        <v>0</v>
      </c>
      <c r="H4" s="35">
        <f t="shared" si="0"/>
        <v>50</v>
      </c>
      <c r="I4" s="32">
        <f t="shared" si="0"/>
        <v>19</v>
      </c>
      <c r="J4" s="32">
        <f t="shared" si="0"/>
        <v>0</v>
      </c>
      <c r="K4" s="32">
        <f t="shared" si="0"/>
        <v>40</v>
      </c>
      <c r="L4" s="32">
        <f>L5+L12+L25</f>
        <v>36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6">
        <f>B4+E4+H4+K4+N4+Q4+T4+W4</f>
        <v>194</v>
      </c>
      <c r="AA4" s="37">
        <f>C4+F4+I4+L4</f>
        <v>91</v>
      </c>
      <c r="AB4" s="38">
        <v>50</v>
      </c>
      <c r="AC4" s="21" t="s">
        <v>39</v>
      </c>
      <c r="AD4" s="6"/>
      <c r="AE4" s="7"/>
      <c r="AF4" s="7"/>
      <c r="AG4" s="7"/>
      <c r="AH4" s="7"/>
    </row>
    <row r="5" spans="1:34" s="8" customFormat="1" x14ac:dyDescent="0.25">
      <c r="A5" s="39" t="s">
        <v>36</v>
      </c>
      <c r="B5" s="40">
        <f>SUM(B6:B11)</f>
        <v>42</v>
      </c>
      <c r="C5" s="41">
        <f>SUM(C6:C11)</f>
        <v>15</v>
      </c>
      <c r="D5" s="42"/>
      <c r="E5" s="40">
        <f>SUM(E6:E11)</f>
        <v>42</v>
      </c>
      <c r="F5" s="41">
        <f>SUM(F6:F11)</f>
        <v>15</v>
      </c>
      <c r="G5" s="43"/>
      <c r="H5" s="44">
        <f>SUM(H6:H11)</f>
        <v>0</v>
      </c>
      <c r="I5" s="41">
        <f>SUM(I6:I11)</f>
        <v>0</v>
      </c>
      <c r="J5" s="43"/>
      <c r="K5" s="44">
        <f>SUM(K6:K11)</f>
        <v>0</v>
      </c>
      <c r="L5" s="41">
        <f>SUM(L6:L11)</f>
        <v>0</v>
      </c>
      <c r="M5" s="42"/>
      <c r="N5" s="40">
        <f>SUM(N6:N11)</f>
        <v>0</v>
      </c>
      <c r="O5" s="41">
        <f>SUM(O6:O11)</f>
        <v>0</v>
      </c>
      <c r="P5" s="43"/>
      <c r="Q5" s="44">
        <f>SUM(Q6:Q11)</f>
        <v>0</v>
      </c>
      <c r="R5" s="41">
        <f>SUM(R6:R11)</f>
        <v>0</v>
      </c>
      <c r="S5" s="42"/>
      <c r="T5" s="40">
        <f>SUM(T6:T11)</f>
        <v>0</v>
      </c>
      <c r="U5" s="41">
        <f>SUM(U6:U11)</f>
        <v>0</v>
      </c>
      <c r="V5" s="42"/>
      <c r="W5" s="40">
        <f>SUM(W6:W11)</f>
        <v>0</v>
      </c>
      <c r="X5" s="41">
        <f>SUM(X6:X11)</f>
        <v>0</v>
      </c>
      <c r="Y5" s="42"/>
      <c r="Z5" s="45">
        <f>B5+E5+H5+K5+N5+Q5+T5+W5</f>
        <v>84</v>
      </c>
      <c r="AA5" s="46">
        <f>C5+F5+I5+L5+O5+R5+U5+X5</f>
        <v>30</v>
      </c>
      <c r="AB5" s="47"/>
      <c r="AC5" s="21"/>
      <c r="AD5" s="6"/>
      <c r="AE5" s="7"/>
      <c r="AF5" s="7"/>
      <c r="AG5" s="7"/>
      <c r="AH5" s="7"/>
    </row>
    <row r="6" spans="1:34" x14ac:dyDescent="0.25">
      <c r="A6" s="48" t="s">
        <v>43</v>
      </c>
      <c r="B6" s="49">
        <v>14</v>
      </c>
      <c r="C6" s="50">
        <v>5</v>
      </c>
      <c r="D6" s="51" t="s">
        <v>4</v>
      </c>
      <c r="E6" s="52"/>
      <c r="F6" s="53"/>
      <c r="G6" s="54"/>
      <c r="Z6" s="64"/>
      <c r="AA6" s="65"/>
      <c r="AD6" s="141" t="s">
        <v>57</v>
      </c>
    </row>
    <row r="7" spans="1:34" ht="30" x14ac:dyDescent="0.25">
      <c r="A7" s="48" t="s">
        <v>44</v>
      </c>
      <c r="B7" s="49">
        <v>14</v>
      </c>
      <c r="C7" s="50">
        <v>5</v>
      </c>
      <c r="D7" s="51" t="s">
        <v>4</v>
      </c>
      <c r="E7" s="52"/>
      <c r="F7" s="53"/>
      <c r="G7" s="54"/>
      <c r="Z7" s="64"/>
      <c r="AA7" s="65"/>
      <c r="AD7" s="141" t="s">
        <v>51</v>
      </c>
    </row>
    <row r="8" spans="1:34" s="140" customFormat="1" x14ac:dyDescent="0.25">
      <c r="A8" s="131" t="s">
        <v>25</v>
      </c>
      <c r="B8" s="132">
        <v>14</v>
      </c>
      <c r="C8" s="133">
        <v>5</v>
      </c>
      <c r="D8" s="134" t="s">
        <v>4</v>
      </c>
      <c r="E8" s="132"/>
      <c r="F8" s="133"/>
      <c r="G8" s="135"/>
      <c r="H8" s="136"/>
      <c r="I8" s="133"/>
      <c r="J8" s="135"/>
      <c r="K8" s="136"/>
      <c r="L8" s="133"/>
      <c r="M8" s="134"/>
      <c r="N8" s="132"/>
      <c r="O8" s="133"/>
      <c r="P8" s="135"/>
      <c r="Q8" s="136"/>
      <c r="R8" s="133"/>
      <c r="S8" s="134"/>
      <c r="T8" s="132"/>
      <c r="U8" s="133"/>
      <c r="V8" s="134"/>
      <c r="W8" s="132"/>
      <c r="X8" s="133"/>
      <c r="Y8" s="134"/>
      <c r="Z8" s="137"/>
      <c r="AA8" s="138"/>
      <c r="AB8" s="139"/>
      <c r="AC8" s="135"/>
      <c r="AD8" s="142" t="s">
        <v>58</v>
      </c>
      <c r="AE8" s="133"/>
      <c r="AF8" s="133"/>
      <c r="AG8" s="133"/>
      <c r="AH8" s="133"/>
    </row>
    <row r="9" spans="1:34" x14ac:dyDescent="0.25">
      <c r="A9" s="48" t="s">
        <v>72</v>
      </c>
      <c r="B9" s="49"/>
      <c r="C9" s="50"/>
      <c r="D9" s="51"/>
      <c r="E9" s="52">
        <v>14</v>
      </c>
      <c r="F9" s="53">
        <v>5</v>
      </c>
      <c r="G9" s="54" t="s">
        <v>4</v>
      </c>
      <c r="Z9" s="64"/>
      <c r="AA9" s="65"/>
      <c r="AD9" s="141" t="s">
        <v>59</v>
      </c>
    </row>
    <row r="10" spans="1:34" x14ac:dyDescent="0.25">
      <c r="A10" s="48" t="s">
        <v>45</v>
      </c>
      <c r="B10" s="49"/>
      <c r="C10" s="50"/>
      <c r="D10" s="51"/>
      <c r="E10" s="52">
        <v>14</v>
      </c>
      <c r="F10" s="53">
        <v>5</v>
      </c>
      <c r="G10" s="54" t="s">
        <v>4</v>
      </c>
      <c r="Z10" s="64"/>
      <c r="AA10" s="65"/>
      <c r="AD10" s="141" t="s">
        <v>60</v>
      </c>
    </row>
    <row r="11" spans="1:34" s="140" customFormat="1" x14ac:dyDescent="0.25">
      <c r="A11" s="131" t="s">
        <v>42</v>
      </c>
      <c r="B11" s="132"/>
      <c r="C11" s="133"/>
      <c r="D11" s="134"/>
      <c r="E11" s="132">
        <v>14</v>
      </c>
      <c r="F11" s="133">
        <v>5</v>
      </c>
      <c r="G11" s="135" t="s">
        <v>4</v>
      </c>
      <c r="H11" s="136"/>
      <c r="I11" s="133"/>
      <c r="J11" s="135"/>
      <c r="K11" s="136"/>
      <c r="L11" s="133"/>
      <c r="M11" s="134"/>
      <c r="N11" s="132"/>
      <c r="O11" s="133"/>
      <c r="P11" s="135"/>
      <c r="Q11" s="136"/>
      <c r="R11" s="133"/>
      <c r="S11" s="134"/>
      <c r="T11" s="132"/>
      <c r="U11" s="133"/>
      <c r="V11" s="134"/>
      <c r="W11" s="132"/>
      <c r="X11" s="133"/>
      <c r="Y11" s="134"/>
      <c r="Z11" s="137"/>
      <c r="AA11" s="138"/>
      <c r="AB11" s="139"/>
      <c r="AC11" s="135"/>
      <c r="AD11" s="142" t="s">
        <v>61</v>
      </c>
      <c r="AE11" s="133"/>
      <c r="AF11" s="133"/>
      <c r="AG11" s="133"/>
      <c r="AH11" s="133"/>
    </row>
    <row r="12" spans="1:34" s="8" customFormat="1" ht="45" x14ac:dyDescent="0.25">
      <c r="A12" s="39" t="s">
        <v>52</v>
      </c>
      <c r="B12" s="45">
        <f>SUM(B13:B23)</f>
        <v>10</v>
      </c>
      <c r="C12" s="45">
        <f>SUM(C13:C23)</f>
        <v>3</v>
      </c>
      <c r="D12" s="69"/>
      <c r="E12" s="45">
        <f>SUM(E13:E23)</f>
        <v>10</v>
      </c>
      <c r="F12" s="45">
        <f>SUM(F13:F23)</f>
        <v>3</v>
      </c>
      <c r="G12" s="70"/>
      <c r="H12" s="71">
        <f>SUM(H13:H23)</f>
        <v>50</v>
      </c>
      <c r="I12" s="45">
        <f>SUM(I13:I23)</f>
        <v>19</v>
      </c>
      <c r="J12" s="45"/>
      <c r="K12" s="45">
        <f>SUM(K13:K23)</f>
        <v>40</v>
      </c>
      <c r="L12" s="45">
        <f>SUM(L13:L23)</f>
        <v>16</v>
      </c>
      <c r="M12" s="45"/>
      <c r="N12" s="45">
        <f>SUM(N13:N23)</f>
        <v>0</v>
      </c>
      <c r="O12" s="45">
        <f>SUM(O13:O23)</f>
        <v>0</v>
      </c>
      <c r="P12" s="45"/>
      <c r="Q12" s="45">
        <f>SUM(Q13:Q23)</f>
        <v>0</v>
      </c>
      <c r="R12" s="45">
        <f>SUM(R13:R23)</f>
        <v>0</v>
      </c>
      <c r="S12" s="45"/>
      <c r="T12" s="45">
        <f>SUM(T13:T23)</f>
        <v>0</v>
      </c>
      <c r="U12" s="45">
        <f>SUM(U13:U23)</f>
        <v>0</v>
      </c>
      <c r="V12" s="45"/>
      <c r="W12" s="45">
        <f>SUM(W13:W23)</f>
        <v>0</v>
      </c>
      <c r="X12" s="45">
        <f>SUM(X13:X23)</f>
        <v>0</v>
      </c>
      <c r="Y12" s="69"/>
      <c r="Z12" s="45">
        <f>B12+E12+H12+K12+N12+Q12+T12+W12</f>
        <v>110</v>
      </c>
      <c r="AA12" s="46">
        <f t="shared" ref="AA12" si="1">C12+F12+I12+L12+O12+R12+U12+X12</f>
        <v>41</v>
      </c>
      <c r="AB12" s="47" t="s">
        <v>41</v>
      </c>
      <c r="AC12" s="21"/>
      <c r="AD12" s="6"/>
      <c r="AE12" s="7"/>
      <c r="AF12" s="7"/>
      <c r="AG12" s="7"/>
      <c r="AH12" s="7"/>
    </row>
    <row r="13" spans="1:34" x14ac:dyDescent="0.25">
      <c r="A13" s="48" t="s">
        <v>74</v>
      </c>
      <c r="B13" s="61">
        <v>10</v>
      </c>
      <c r="C13" s="56">
        <v>3</v>
      </c>
      <c r="D13" s="51"/>
      <c r="Z13" s="64"/>
      <c r="AA13" s="65"/>
      <c r="AD13" s="141" t="s">
        <v>62</v>
      </c>
    </row>
    <row r="14" spans="1:34" x14ac:dyDescent="0.25">
      <c r="A14" s="48" t="s">
        <v>46</v>
      </c>
      <c r="B14" s="49"/>
      <c r="C14" s="50"/>
      <c r="D14" s="51"/>
      <c r="E14" s="61">
        <v>10</v>
      </c>
      <c r="F14" s="56">
        <v>3</v>
      </c>
      <c r="Z14" s="64"/>
      <c r="AA14" s="65"/>
      <c r="AD14" s="141" t="s">
        <v>63</v>
      </c>
    </row>
    <row r="15" spans="1:34" x14ac:dyDescent="0.25">
      <c r="A15" s="48" t="s">
        <v>47</v>
      </c>
      <c r="B15" s="49"/>
      <c r="C15" s="50"/>
      <c r="D15" s="51"/>
      <c r="H15" s="55">
        <v>10</v>
      </c>
      <c r="I15" s="56">
        <v>3</v>
      </c>
      <c r="Z15" s="64"/>
      <c r="AA15" s="65"/>
      <c r="AD15" s="141" t="s">
        <v>64</v>
      </c>
    </row>
    <row r="16" spans="1:34" x14ac:dyDescent="0.25">
      <c r="A16" s="48" t="s">
        <v>48</v>
      </c>
      <c r="B16" s="49"/>
      <c r="C16" s="50"/>
      <c r="D16" s="51"/>
      <c r="H16" s="55">
        <v>10</v>
      </c>
      <c r="I16" s="56">
        <v>3</v>
      </c>
      <c r="Z16" s="64"/>
      <c r="AA16" s="65"/>
      <c r="AD16" s="141" t="s">
        <v>65</v>
      </c>
    </row>
    <row r="17" spans="1:34" x14ac:dyDescent="0.25">
      <c r="A17" s="48" t="s">
        <v>49</v>
      </c>
      <c r="E17" s="52"/>
      <c r="F17" s="53"/>
      <c r="G17" s="54"/>
      <c r="H17" s="58">
        <v>10</v>
      </c>
      <c r="I17" s="59">
        <v>3</v>
      </c>
      <c r="Z17" s="64"/>
      <c r="AA17" s="65"/>
      <c r="AD17" s="141" t="s">
        <v>66</v>
      </c>
    </row>
    <row r="18" spans="1:34" x14ac:dyDescent="0.25">
      <c r="A18" s="48" t="s">
        <v>73</v>
      </c>
      <c r="K18" s="58">
        <v>10</v>
      </c>
      <c r="L18" s="59">
        <v>3</v>
      </c>
      <c r="Z18" s="64"/>
      <c r="AA18" s="65"/>
      <c r="AD18" s="141" t="s">
        <v>67</v>
      </c>
    </row>
    <row r="19" spans="1:34" x14ac:dyDescent="0.25">
      <c r="A19" s="48" t="s">
        <v>50</v>
      </c>
      <c r="K19" s="58">
        <v>10</v>
      </c>
      <c r="L19" s="59">
        <v>3</v>
      </c>
      <c r="Z19" s="64"/>
      <c r="AA19" s="65"/>
      <c r="AD19" s="141" t="s">
        <v>68</v>
      </c>
    </row>
    <row r="20" spans="1:34" ht="30" x14ac:dyDescent="0.25">
      <c r="A20" s="72" t="s">
        <v>53</v>
      </c>
      <c r="B20" s="73"/>
      <c r="C20" s="74"/>
      <c r="D20" s="75"/>
      <c r="E20" s="76"/>
      <c r="F20" s="77"/>
      <c r="G20" s="78"/>
      <c r="H20" s="79">
        <v>10</v>
      </c>
      <c r="I20" s="74">
        <v>5</v>
      </c>
      <c r="J20" s="80"/>
      <c r="K20" s="81"/>
      <c r="Z20" s="64"/>
      <c r="AA20" s="65"/>
      <c r="AD20" s="141" t="s">
        <v>62</v>
      </c>
    </row>
    <row r="21" spans="1:34" ht="30" x14ac:dyDescent="0.25">
      <c r="A21" s="72" t="s">
        <v>54</v>
      </c>
      <c r="B21" s="73"/>
      <c r="C21" s="74"/>
      <c r="D21" s="75"/>
      <c r="E21" s="76"/>
      <c r="F21" s="77"/>
      <c r="G21" s="78"/>
      <c r="H21" s="79">
        <v>10</v>
      </c>
      <c r="I21" s="74">
        <v>5</v>
      </c>
      <c r="J21" s="80"/>
      <c r="K21" s="81"/>
      <c r="Z21" s="64"/>
      <c r="AA21" s="65"/>
      <c r="AD21" s="143" t="s">
        <v>69</v>
      </c>
    </row>
    <row r="22" spans="1:34" ht="30" x14ac:dyDescent="0.25">
      <c r="A22" s="72" t="s">
        <v>55</v>
      </c>
      <c r="B22" s="73"/>
      <c r="C22" s="74"/>
      <c r="D22" s="75"/>
      <c r="E22" s="76"/>
      <c r="F22" s="77"/>
      <c r="G22" s="78"/>
      <c r="H22" s="79"/>
      <c r="I22" s="74"/>
      <c r="J22" s="80"/>
      <c r="K22" s="81">
        <v>10</v>
      </c>
      <c r="L22" s="77">
        <v>5</v>
      </c>
      <c r="M22" s="82"/>
      <c r="Z22" s="64"/>
      <c r="AA22" s="65"/>
      <c r="AD22" s="141" t="s">
        <v>70</v>
      </c>
    </row>
    <row r="23" spans="1:34" x14ac:dyDescent="0.25">
      <c r="A23" s="72" t="s">
        <v>56</v>
      </c>
      <c r="B23" s="73"/>
      <c r="C23" s="74"/>
      <c r="D23" s="75"/>
      <c r="E23" s="76"/>
      <c r="F23" s="77"/>
      <c r="G23" s="78"/>
      <c r="H23" s="79"/>
      <c r="I23" s="74"/>
      <c r="J23" s="80"/>
      <c r="K23" s="81">
        <v>10</v>
      </c>
      <c r="L23" s="77">
        <v>5</v>
      </c>
      <c r="M23" s="82"/>
      <c r="Z23" s="64"/>
      <c r="AA23" s="65"/>
      <c r="AD23" s="141" t="s">
        <v>71</v>
      </c>
    </row>
    <row r="24" spans="1:34" s="109" customFormat="1" ht="30" x14ac:dyDescent="0.25">
      <c r="A24" s="105" t="s">
        <v>27</v>
      </c>
      <c r="B24" s="106"/>
      <c r="C24" s="106"/>
      <c r="D24" s="107"/>
      <c r="E24" s="108"/>
      <c r="G24" s="110"/>
      <c r="H24" s="111"/>
      <c r="I24" s="106"/>
      <c r="J24" s="106"/>
      <c r="N24" s="106"/>
      <c r="O24" s="106"/>
      <c r="P24" s="106"/>
      <c r="T24" s="106"/>
      <c r="U24" s="106"/>
      <c r="V24" s="106"/>
    </row>
    <row r="25" spans="1:34" s="8" customFormat="1" ht="15.75" thickBot="1" x14ac:dyDescent="0.3">
      <c r="A25" s="39" t="s">
        <v>75</v>
      </c>
      <c r="B25" s="45"/>
      <c r="C25" s="45"/>
      <c r="D25" s="69"/>
      <c r="E25" s="45"/>
      <c r="F25" s="45"/>
      <c r="G25" s="70"/>
      <c r="H25" s="71"/>
      <c r="I25" s="45"/>
      <c r="J25" s="45"/>
      <c r="K25" s="45"/>
      <c r="L25" s="45">
        <v>20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69"/>
      <c r="Z25" s="45"/>
      <c r="AA25" s="46">
        <v>20</v>
      </c>
      <c r="AB25" s="47"/>
      <c r="AC25" s="21"/>
      <c r="AD25" s="6"/>
      <c r="AE25" s="7"/>
      <c r="AF25" s="7"/>
      <c r="AG25" s="7"/>
      <c r="AH25" s="7"/>
    </row>
    <row r="26" spans="1:34" s="8" customFormat="1" ht="15.75" thickBot="1" x14ac:dyDescent="0.3">
      <c r="A26" s="83" t="s">
        <v>6</v>
      </c>
      <c r="B26" s="84">
        <f>SUM(B27:B39)</f>
        <v>0</v>
      </c>
      <c r="C26" s="84">
        <f>SUM(C27:C39)</f>
        <v>15</v>
      </c>
      <c r="D26" s="85"/>
      <c r="E26" s="84">
        <f>SUM(E27:E39)</f>
        <v>0</v>
      </c>
      <c r="F26" s="84">
        <f>SUM(F27:F39)</f>
        <v>15</v>
      </c>
      <c r="G26" s="86"/>
      <c r="H26" s="87">
        <f>SUM(H27:H39)</f>
        <v>0</v>
      </c>
      <c r="I26" s="84">
        <f>SUM(I27:I39)</f>
        <v>15</v>
      </c>
      <c r="J26" s="84"/>
      <c r="K26" s="84">
        <f>SUM(K27:K39)</f>
        <v>0</v>
      </c>
      <c r="L26" s="84">
        <f>SUM(L27:L39)</f>
        <v>10</v>
      </c>
      <c r="M26" s="84"/>
      <c r="N26" s="84">
        <f>SUM(N27:N39)</f>
        <v>0</v>
      </c>
      <c r="O26" s="84">
        <f>SUM(O27:O39)</f>
        <v>25</v>
      </c>
      <c r="P26" s="84"/>
      <c r="Q26" s="84">
        <f>SUM(Q27:Q39)</f>
        <v>0</v>
      </c>
      <c r="R26" s="84">
        <f>SUM(R27:R39)</f>
        <v>25</v>
      </c>
      <c r="S26" s="84"/>
      <c r="T26" s="84">
        <f>SUM(T27:T39)</f>
        <v>0</v>
      </c>
      <c r="U26" s="84">
        <f>SUM(U27:U39)</f>
        <v>25</v>
      </c>
      <c r="V26" s="84"/>
      <c r="W26" s="84">
        <f>SUM(W27:W39)</f>
        <v>0</v>
      </c>
      <c r="X26" s="84">
        <f>SUM(X27:X39)</f>
        <v>40</v>
      </c>
      <c r="Y26" s="84"/>
      <c r="Z26" s="88">
        <f>B26+E26+H26+K26+N26+Q26+T26+W26</f>
        <v>0</v>
      </c>
      <c r="AA26" s="88">
        <f>C26+F26+I26+L26+O26+R26+U26+X26</f>
        <v>170</v>
      </c>
      <c r="AB26" s="89">
        <v>170</v>
      </c>
      <c r="AC26" s="21" t="s">
        <v>17</v>
      </c>
      <c r="AD26" s="6"/>
      <c r="AE26" s="7"/>
      <c r="AF26" s="7"/>
      <c r="AG26" s="7"/>
      <c r="AH26" s="7"/>
    </row>
    <row r="27" spans="1:34" x14ac:dyDescent="0.25">
      <c r="A27" s="48" t="s">
        <v>10</v>
      </c>
      <c r="C27" s="56">
        <v>15</v>
      </c>
      <c r="D27" s="62" t="s">
        <v>5</v>
      </c>
      <c r="AD27" s="58" t="s">
        <v>33</v>
      </c>
    </row>
    <row r="28" spans="1:34" x14ac:dyDescent="0.25">
      <c r="A28" s="48" t="s">
        <v>32</v>
      </c>
      <c r="F28" s="59">
        <v>15</v>
      </c>
      <c r="AD28" s="58" t="s">
        <v>33</v>
      </c>
    </row>
    <row r="29" spans="1:34" x14ac:dyDescent="0.25">
      <c r="A29" s="48" t="s">
        <v>35</v>
      </c>
      <c r="I29" s="56">
        <v>15</v>
      </c>
      <c r="AD29" s="58" t="s">
        <v>33</v>
      </c>
    </row>
    <row r="30" spans="1:34" x14ac:dyDescent="0.25">
      <c r="A30" s="48" t="s">
        <v>40</v>
      </c>
      <c r="L30" s="59">
        <v>10</v>
      </c>
      <c r="AD30" s="58" t="s">
        <v>33</v>
      </c>
    </row>
    <row r="31" spans="1:34" x14ac:dyDescent="0.25">
      <c r="A31" s="48" t="s">
        <v>28</v>
      </c>
      <c r="O31" s="56">
        <v>10</v>
      </c>
      <c r="P31" s="57" t="s">
        <v>5</v>
      </c>
      <c r="AD31" s="58" t="s">
        <v>33</v>
      </c>
    </row>
    <row r="32" spans="1:34" x14ac:dyDescent="0.25">
      <c r="A32" s="48" t="s">
        <v>11</v>
      </c>
      <c r="O32" s="56">
        <v>15</v>
      </c>
      <c r="P32" s="57" t="s">
        <v>4</v>
      </c>
      <c r="AD32" s="58" t="s">
        <v>34</v>
      </c>
    </row>
    <row r="33" spans="1:34" x14ac:dyDescent="0.25">
      <c r="A33" s="48" t="s">
        <v>29</v>
      </c>
      <c r="R33" s="59">
        <v>10</v>
      </c>
      <c r="AD33" s="58" t="s">
        <v>33</v>
      </c>
    </row>
    <row r="34" spans="1:34" x14ac:dyDescent="0.25">
      <c r="A34" s="48" t="s">
        <v>12</v>
      </c>
      <c r="R34" s="59">
        <v>15</v>
      </c>
      <c r="S34" s="60" t="s">
        <v>4</v>
      </c>
      <c r="AD34" s="58" t="s">
        <v>34</v>
      </c>
    </row>
    <row r="35" spans="1:34" x14ac:dyDescent="0.25">
      <c r="A35" s="48" t="s">
        <v>30</v>
      </c>
      <c r="U35" s="56">
        <v>10</v>
      </c>
      <c r="AD35" s="58" t="s">
        <v>33</v>
      </c>
    </row>
    <row r="36" spans="1:34" x14ac:dyDescent="0.25">
      <c r="A36" s="48" t="s">
        <v>13</v>
      </c>
      <c r="U36" s="56">
        <v>15</v>
      </c>
      <c r="V36" s="62" t="s">
        <v>4</v>
      </c>
      <c r="AD36" s="58" t="s">
        <v>34</v>
      </c>
    </row>
    <row r="37" spans="1:34" x14ac:dyDescent="0.25">
      <c r="A37" s="48" t="s">
        <v>31</v>
      </c>
      <c r="X37" s="59">
        <v>10</v>
      </c>
      <c r="AD37" s="58" t="s">
        <v>33</v>
      </c>
    </row>
    <row r="38" spans="1:34" x14ac:dyDescent="0.25">
      <c r="A38" s="48" t="s">
        <v>14</v>
      </c>
      <c r="X38" s="59">
        <v>15</v>
      </c>
      <c r="Y38" s="60" t="s">
        <v>4</v>
      </c>
      <c r="AD38" s="58" t="s">
        <v>34</v>
      </c>
    </row>
    <row r="39" spans="1:34" ht="15.75" thickBot="1" x14ac:dyDescent="0.3">
      <c r="A39" s="48" t="s">
        <v>15</v>
      </c>
      <c r="X39" s="59">
        <v>15</v>
      </c>
      <c r="Y39" s="60" t="s">
        <v>5</v>
      </c>
      <c r="AD39" s="58" t="s">
        <v>34</v>
      </c>
    </row>
    <row r="40" spans="1:34" s="8" customFormat="1" ht="15.75" thickBot="1" x14ac:dyDescent="0.3">
      <c r="A40" s="83" t="s">
        <v>16</v>
      </c>
      <c r="B40" s="84">
        <f>SUM(B41:B46)</f>
        <v>0</v>
      </c>
      <c r="C40" s="84">
        <f>SUM(C41:C46)</f>
        <v>0</v>
      </c>
      <c r="D40" s="85"/>
      <c r="E40" s="84">
        <f>SUM(E41:E46)</f>
        <v>0</v>
      </c>
      <c r="F40" s="84">
        <f>SUM(F41:F46)</f>
        <v>0</v>
      </c>
      <c r="G40" s="86"/>
      <c r="H40" s="87">
        <f>SUM(H41:H46)</f>
        <v>10</v>
      </c>
      <c r="I40" s="84">
        <f>SUM(I41:I46)</f>
        <v>4</v>
      </c>
      <c r="J40" s="84"/>
      <c r="K40" s="84">
        <f>SUM(K41:K46)</f>
        <v>10</v>
      </c>
      <c r="L40" s="84">
        <f>SUM(L41:L46)</f>
        <v>4</v>
      </c>
      <c r="M40" s="84"/>
      <c r="N40" s="84">
        <f>SUM(N41:N46)</f>
        <v>0</v>
      </c>
      <c r="O40" s="84">
        <f>SUM(O41:O46)</f>
        <v>3</v>
      </c>
      <c r="P40" s="84"/>
      <c r="Q40" s="84">
        <f>SUM(Q41:Q46)</f>
        <v>0</v>
      </c>
      <c r="R40" s="84">
        <f>SUM(R41:R46)</f>
        <v>3</v>
      </c>
      <c r="S40" s="84"/>
      <c r="T40" s="84">
        <f>SUM(T41:T46)</f>
        <v>0</v>
      </c>
      <c r="U40" s="84">
        <f>SUM(U41:U46)</f>
        <v>3</v>
      </c>
      <c r="V40" s="84"/>
      <c r="W40" s="84">
        <f>SUM(W41:W46)</f>
        <v>0</v>
      </c>
      <c r="X40" s="84">
        <f>SUM(X41:X46)</f>
        <v>3</v>
      </c>
      <c r="Y40" s="85"/>
      <c r="Z40" s="88">
        <f>B40+E40+H40+K40+N40+Q40+T40+W40</f>
        <v>20</v>
      </c>
      <c r="AA40" s="90">
        <f>C40+F40+I40+L40+O40+R40+U40+X40</f>
        <v>20</v>
      </c>
      <c r="AB40" s="89">
        <v>20</v>
      </c>
      <c r="AC40" s="21" t="s">
        <v>18</v>
      </c>
      <c r="AD40" s="6"/>
      <c r="AE40" s="7"/>
      <c r="AF40" s="7"/>
      <c r="AG40" s="7"/>
      <c r="AH40" s="7"/>
    </row>
    <row r="41" spans="1:34" s="92" customFormat="1" x14ac:dyDescent="0.25">
      <c r="A41" s="72" t="s">
        <v>19</v>
      </c>
      <c r="B41" s="73"/>
      <c r="C41" s="74"/>
      <c r="D41" s="75"/>
      <c r="E41" s="76"/>
      <c r="F41" s="77"/>
      <c r="G41" s="78"/>
      <c r="H41" s="79">
        <v>10</v>
      </c>
      <c r="I41" s="74">
        <v>4</v>
      </c>
      <c r="J41" s="80"/>
      <c r="K41" s="81"/>
      <c r="L41" s="77"/>
      <c r="M41" s="82"/>
      <c r="N41" s="73"/>
      <c r="O41" s="74"/>
      <c r="P41" s="80"/>
      <c r="Q41" s="81"/>
      <c r="R41" s="77"/>
      <c r="S41" s="82"/>
      <c r="T41" s="73"/>
      <c r="U41" s="74"/>
      <c r="V41" s="75"/>
      <c r="W41" s="76"/>
      <c r="X41" s="77"/>
      <c r="Y41" s="82"/>
      <c r="Z41" s="76"/>
      <c r="AA41" s="82"/>
      <c r="AB41" s="91"/>
      <c r="AC41" s="78"/>
      <c r="AD41" s="143" t="s">
        <v>51</v>
      </c>
      <c r="AE41" s="77"/>
      <c r="AF41" s="77"/>
      <c r="AG41" s="77"/>
      <c r="AH41" s="77"/>
    </row>
    <row r="42" spans="1:34" s="92" customFormat="1" x14ac:dyDescent="0.25">
      <c r="A42" s="72" t="s">
        <v>20</v>
      </c>
      <c r="B42" s="73"/>
      <c r="C42" s="74"/>
      <c r="D42" s="75"/>
      <c r="E42" s="76"/>
      <c r="F42" s="77"/>
      <c r="G42" s="78"/>
      <c r="H42" s="79"/>
      <c r="I42" s="74"/>
      <c r="J42" s="80"/>
      <c r="K42" s="81">
        <v>10</v>
      </c>
      <c r="L42" s="77">
        <v>4</v>
      </c>
      <c r="M42" s="82"/>
      <c r="N42" s="73"/>
      <c r="O42" s="74"/>
      <c r="P42" s="80"/>
      <c r="Q42" s="81"/>
      <c r="R42" s="77"/>
      <c r="S42" s="82"/>
      <c r="T42" s="73"/>
      <c r="U42" s="74"/>
      <c r="V42" s="75"/>
      <c r="W42" s="76"/>
      <c r="X42" s="77"/>
      <c r="Y42" s="82"/>
      <c r="Z42" s="76"/>
      <c r="AA42" s="82"/>
      <c r="AB42" s="91"/>
      <c r="AC42" s="78"/>
      <c r="AD42" s="143" t="s">
        <v>51</v>
      </c>
      <c r="AE42" s="77"/>
      <c r="AF42" s="77"/>
      <c r="AG42" s="77"/>
      <c r="AH42" s="77"/>
    </row>
    <row r="43" spans="1:34" x14ac:dyDescent="0.25">
      <c r="A43" s="48" t="s">
        <v>37</v>
      </c>
      <c r="O43" s="56">
        <v>3</v>
      </c>
    </row>
    <row r="44" spans="1:34" x14ac:dyDescent="0.25">
      <c r="A44" s="48" t="s">
        <v>38</v>
      </c>
      <c r="R44" s="59">
        <v>3</v>
      </c>
    </row>
    <row r="45" spans="1:34" x14ac:dyDescent="0.25">
      <c r="A45" s="48" t="s">
        <v>21</v>
      </c>
      <c r="U45" s="56">
        <v>3</v>
      </c>
    </row>
    <row r="46" spans="1:34" x14ac:dyDescent="0.25">
      <c r="A46" s="93" t="s">
        <v>22</v>
      </c>
      <c r="B46" s="94"/>
      <c r="C46" s="95"/>
      <c r="D46" s="96"/>
      <c r="E46" s="97"/>
      <c r="F46" s="98"/>
      <c r="G46" s="99"/>
      <c r="H46" s="100"/>
      <c r="I46" s="95"/>
      <c r="J46" s="101"/>
      <c r="K46" s="102"/>
      <c r="L46" s="98"/>
      <c r="M46" s="103"/>
      <c r="N46" s="94"/>
      <c r="O46" s="95"/>
      <c r="P46" s="101"/>
      <c r="Q46" s="102"/>
      <c r="R46" s="98"/>
      <c r="S46" s="103"/>
      <c r="T46" s="94"/>
      <c r="U46" s="95"/>
      <c r="V46" s="96"/>
      <c r="W46" s="97"/>
      <c r="X46" s="98">
        <v>3</v>
      </c>
      <c r="Y46" s="103"/>
      <c r="Z46" s="97"/>
      <c r="AA46" s="103"/>
      <c r="AB46" s="104"/>
      <c r="AC46" s="99"/>
      <c r="AD46" s="102"/>
      <c r="AE46" s="98"/>
      <c r="AF46" s="98"/>
      <c r="AG46" s="98"/>
      <c r="AH46" s="98"/>
    </row>
    <row r="47" spans="1:34" s="118" customFormat="1" ht="15.75" thickBot="1" x14ac:dyDescent="0.3">
      <c r="A47" s="112" t="s">
        <v>23</v>
      </c>
      <c r="B47" s="113">
        <f t="shared" ref="B47:Y47" si="2">B4+B26+B40</f>
        <v>52</v>
      </c>
      <c r="C47" s="113">
        <f t="shared" si="2"/>
        <v>33</v>
      </c>
      <c r="D47" s="113">
        <f t="shared" si="2"/>
        <v>0</v>
      </c>
      <c r="E47" s="113">
        <f t="shared" si="2"/>
        <v>52</v>
      </c>
      <c r="F47" s="113">
        <f t="shared" si="2"/>
        <v>33</v>
      </c>
      <c r="G47" s="113">
        <f t="shared" si="2"/>
        <v>0</v>
      </c>
      <c r="H47" s="113">
        <f t="shared" si="2"/>
        <v>60</v>
      </c>
      <c r="I47" s="113">
        <f t="shared" si="2"/>
        <v>38</v>
      </c>
      <c r="J47" s="113">
        <f t="shared" si="2"/>
        <v>0</v>
      </c>
      <c r="K47" s="113">
        <f t="shared" si="2"/>
        <v>50</v>
      </c>
      <c r="L47" s="113">
        <f t="shared" si="2"/>
        <v>50</v>
      </c>
      <c r="M47" s="113">
        <f t="shared" si="2"/>
        <v>0</v>
      </c>
      <c r="N47" s="113">
        <f t="shared" si="2"/>
        <v>0</v>
      </c>
      <c r="O47" s="113">
        <f t="shared" si="2"/>
        <v>28</v>
      </c>
      <c r="P47" s="113">
        <f t="shared" si="2"/>
        <v>0</v>
      </c>
      <c r="Q47" s="113">
        <f t="shared" si="2"/>
        <v>0</v>
      </c>
      <c r="R47" s="113">
        <f t="shared" si="2"/>
        <v>28</v>
      </c>
      <c r="S47" s="113">
        <f t="shared" si="2"/>
        <v>0</v>
      </c>
      <c r="T47" s="113">
        <f t="shared" si="2"/>
        <v>0</v>
      </c>
      <c r="U47" s="113">
        <f t="shared" si="2"/>
        <v>28</v>
      </c>
      <c r="V47" s="113">
        <f t="shared" si="2"/>
        <v>0</v>
      </c>
      <c r="W47" s="113">
        <f t="shared" si="2"/>
        <v>0</v>
      </c>
      <c r="X47" s="113">
        <f t="shared" si="2"/>
        <v>43</v>
      </c>
      <c r="Y47" s="113">
        <f t="shared" si="2"/>
        <v>0</v>
      </c>
      <c r="Z47" s="113">
        <f t="shared" ref="Z47:AB47" si="3">Z3</f>
        <v>214</v>
      </c>
      <c r="AA47" s="113">
        <f t="shared" si="3"/>
        <v>281</v>
      </c>
      <c r="AB47" s="114">
        <f t="shared" si="3"/>
        <v>240</v>
      </c>
      <c r="AC47" s="115"/>
      <c r="AD47" s="116"/>
      <c r="AE47" s="117"/>
      <c r="AF47" s="117"/>
      <c r="AG47" s="117"/>
      <c r="AH47" s="117"/>
    </row>
    <row r="48" spans="1:34" x14ac:dyDescent="0.25">
      <c r="A48" s="119"/>
      <c r="B48" s="120"/>
      <c r="C48" s="121"/>
      <c r="D48" s="122"/>
      <c r="E48" s="123"/>
      <c r="F48" s="124"/>
      <c r="G48" s="125"/>
      <c r="H48" s="126"/>
      <c r="I48" s="121"/>
      <c r="J48" s="127"/>
      <c r="K48" s="128"/>
      <c r="L48" s="124"/>
      <c r="M48" s="129"/>
      <c r="N48" s="120"/>
      <c r="O48" s="121"/>
      <c r="P48" s="127"/>
      <c r="Q48" s="128"/>
      <c r="R48" s="124"/>
      <c r="S48" s="129"/>
      <c r="T48" s="120"/>
      <c r="U48" s="121"/>
      <c r="V48" s="122"/>
      <c r="W48" s="123"/>
      <c r="X48" s="124"/>
      <c r="Y48" s="129"/>
      <c r="Z48" s="123"/>
      <c r="AA48" s="129"/>
      <c r="AB48" s="130"/>
    </row>
  </sheetData>
  <mergeCells count="8">
    <mergeCell ref="T1:V1"/>
    <mergeCell ref="W1:Y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Hutkai Zsuzsanna</dc:creator>
  <cp:lastModifiedBy>Horváth Attila</cp:lastModifiedBy>
  <dcterms:created xsi:type="dcterms:W3CDTF">2017-09-30T12:55:27Z</dcterms:created>
  <dcterms:modified xsi:type="dcterms:W3CDTF">2018-08-14T23:45:34Z</dcterms:modified>
</cp:coreProperties>
</file>